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033.sharepoint.com/sites/Teamsite-Onderwijs/Onderwijs/VVE/Nieuw beleid 2027-2028/Webpagina/"/>
    </mc:Choice>
  </mc:AlternateContent>
  <xr:revisionPtr revIDLastSave="5" documentId="8_{F42F4324-6243-4250-A3DC-CFAA3F3320ED}" xr6:coauthVersionLast="47" xr6:coauthVersionMax="47" xr10:uidLastSave="{4273C774-96E1-4C9E-899F-A431648D2668}"/>
  <bookViews>
    <workbookView xWindow="-28920" yWindow="3945" windowWidth="29040" windowHeight="15720" xr2:uid="{BC509B57-A3E4-4FE0-A965-F5708762CA3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2" i="1"/>
  <c r="F7" i="1"/>
  <c r="F8" i="1"/>
  <c r="D17" i="1"/>
  <c r="D16" i="1"/>
  <c r="D15" i="1"/>
  <c r="D14" i="1"/>
  <c r="F9" i="1" l="1"/>
  <c r="D18" i="1"/>
  <c r="D20" i="1" l="1"/>
  <c r="O43" i="1" l="1"/>
  <c r="O43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<sst xmlns="http://schemas.openxmlformats.org/spreadsheetml/2006/main" count="49" uniqueCount="42">
  <si>
    <t>Subsidieregeling ‘voorschoolse educatie 2027 en 2028’</t>
  </si>
  <si>
    <t>t.b.v. artikel 6 lid 2: de prognose</t>
  </si>
  <si>
    <t>subsidie voor ouders zonder KOT</t>
  </si>
  <si>
    <t>D of E: uren per week</t>
  </si>
  <si>
    <t>F: weken per jaar</t>
  </si>
  <si>
    <t>A of B: aantal kinderen</t>
  </si>
  <si>
    <t>C: KOT-tarief 2027</t>
  </si>
  <si>
    <t>totaal</t>
  </si>
  <si>
    <r>
      <rPr>
        <b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>: kind met vve-indicatie</t>
    </r>
  </si>
  <si>
    <r>
      <rPr>
        <b/>
        <sz val="11"/>
        <color theme="1"/>
        <rFont val="Aptos Narrow"/>
        <family val="2"/>
        <scheme val="minor"/>
      </rPr>
      <t>B</t>
    </r>
    <r>
      <rPr>
        <sz val="11"/>
        <color theme="1"/>
        <rFont val="Aptos Narrow"/>
        <family val="2"/>
        <scheme val="minor"/>
      </rPr>
      <t>: kind zonder vve-indicatie</t>
    </r>
  </si>
  <si>
    <t>Totaal subsidie voor vervangen KOT</t>
  </si>
  <si>
    <t>aantal vve-geïndiceerde kinderen op de groep</t>
  </si>
  <si>
    <t>G: Bedrag per groep</t>
  </si>
  <si>
    <t>H: aantal groepen</t>
  </si>
  <si>
    <t>1-2</t>
  </si>
  <si>
    <t>3-4</t>
  </si>
  <si>
    <t>6-10</t>
  </si>
  <si>
    <t>11-15</t>
  </si>
  <si>
    <t>16-20</t>
  </si>
  <si>
    <t>21-25</t>
  </si>
  <si>
    <t>TOTAAL SUBSIDIE</t>
  </si>
  <si>
    <t>Artikel 7 Hoogte subsidie</t>
  </si>
  <si>
    <r>
      <t>1.</t>
    </r>
    <r>
      <rPr>
        <sz val="11"/>
        <rFont val="Calibri"/>
        <family val="2"/>
      </rPr>
      <t>De subsidie van de gemeente Amersfoort bestaat uit het bedrag dat wordt berekend overeenkomstig de formule:</t>
    </r>
    <r>
      <rPr>
        <b/>
        <sz val="11"/>
        <rFont val="Calibri"/>
        <family val="2"/>
      </rPr>
      <t xml:space="preserve"> ( A x C x D x F) + (B x C x E x F) + (G x H)</t>
    </r>
  </si>
  <si>
    <t>waarbij wordt verstaan onder:</t>
  </si>
  <si>
    <t>A:</t>
  </si>
  <si>
    <t>het gemiddeld aantal vve-geïndiceerde kinderen wie de ouders geen recht hebben op kinderopvangtoeslag in een kalenderjaar in alle v.e.-groepen samen;</t>
  </si>
  <si>
    <t>B:</t>
  </si>
  <si>
    <t>het gemiddeld aantal niet vve-geïndiceerde kinderen van wie de ouders geen recht hebben op kinderopvangtoeslag in een kalenderjaar in alle v.e.-groepen samen;</t>
  </si>
  <si>
    <t>C:</t>
  </si>
  <si>
    <t>het uurtarief genoemd in artikel 4, eerste lid, onder a, van het Besluit kinderopvangtoeslag;</t>
  </si>
  <si>
    <t>D:</t>
  </si>
  <si>
    <t>het aantal uren per week voorschoolse educatie in een v.e. groep aan vve-geïndiceerde kinderen;</t>
  </si>
  <si>
    <t>E:</t>
  </si>
  <si>
    <t>het aantal uren per week voorschoolse educatie in een v.e. groep aan niet vve-geïndiceerde kinderen;</t>
  </si>
  <si>
    <t>F:</t>
  </si>
  <si>
    <t>het aantal weken per kalenderjaar voorschoolse educatie in een v.e.-groep</t>
  </si>
  <si>
    <t>G:</t>
  </si>
  <si>
    <t>een bedrag dat correspondeert met het gemiddeld aantal v.e.-geïndiceerde kinderen in een v.e. groep en volgt uit onderstaande tabel:</t>
  </si>
  <si>
    <t>Aantal v.e.-geïndiceerde kinderen in een v.e.-groep</t>
  </si>
  <si>
    <t>Bedrag per groep</t>
  </si>
  <si>
    <t>H.</t>
  </si>
  <si>
    <t>het aantal v.e.-groepen dat de subsidieontvanger in een kalenderjaar aanbiedt.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</si>
</sst>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€&quot;\ #,##0;&quot;€&quot;\ \-#,##0"/>
    <numFmt numFmtId="8" formatCode="&quot;€&quot;\ #,##0.00;[Red]&quot;€&quot;\ \-#,##0.00"/>
    <numFmt numFmtId="164" formatCode="&quot;€&quot;\ #,##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9"/>
      <color rgb="FF154273"/>
      <name val="Arial"/>
      <family val="2"/>
    </font>
    <font>
      <b/>
      <sz val="16"/>
      <color rgb="FF0070C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theme="6" tint="0.79998168889431442"/>
      </patternFill>
    </fill>
    <fill>
      <patternFill patternType="solid">
        <fgColor theme="0" tint="-4.9989318521683403E-2"/>
        <bgColor theme="6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1" xfId="1" applyFont="1" applyBorder="1" applyAlignment="1">
      <alignment wrapText="1"/>
    </xf>
    <xf numFmtId="0" fontId="5" fillId="2" borderId="2" xfId="1" applyFont="1" applyBorder="1" applyAlignment="1" applyProtection="1">
      <alignment wrapText="1" readingOrder="1"/>
      <protection locked="0"/>
    </xf>
    <xf numFmtId="0" fontId="5" fillId="2" borderId="2" xfId="1" applyFont="1" applyBorder="1" applyAlignment="1">
      <alignment wrapText="1"/>
    </xf>
    <xf numFmtId="0" fontId="5" fillId="2" borderId="3" xfId="1" applyFont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 applyAlignment="1">
      <alignment wrapText="1"/>
    </xf>
    <xf numFmtId="0" fontId="0" fillId="3" borderId="8" xfId="0" applyFill="1" applyBorder="1"/>
    <xf numFmtId="0" fontId="0" fillId="3" borderId="9" xfId="0" applyFill="1" applyBorder="1"/>
    <xf numFmtId="0" fontId="0" fillId="4" borderId="0" xfId="0" applyFill="1"/>
    <xf numFmtId="0" fontId="0" fillId="0" borderId="1" xfId="0" applyBorder="1"/>
    <xf numFmtId="0" fontId="2" fillId="0" borderId="3" xfId="0" applyFont="1" applyBorder="1" applyAlignment="1">
      <alignment horizontal="right"/>
    </xf>
    <xf numFmtId="5" fontId="2" fillId="0" borderId="2" xfId="0" applyNumberFormat="1" applyFont="1" applyBorder="1"/>
    <xf numFmtId="164" fontId="0" fillId="5" borderId="10" xfId="0" applyNumberFormat="1" applyFill="1" applyBorder="1"/>
    <xf numFmtId="0" fontId="0" fillId="5" borderId="10" xfId="0" applyFill="1" applyBorder="1"/>
    <xf numFmtId="0" fontId="0" fillId="3" borderId="11" xfId="0" applyFill="1" applyBorder="1" applyAlignment="1">
      <alignment horizontal="right"/>
    </xf>
    <xf numFmtId="164" fontId="0" fillId="3" borderId="11" xfId="0" applyNumberFormat="1" applyFill="1" applyBorder="1"/>
    <xf numFmtId="0" fontId="0" fillId="3" borderId="11" xfId="0" applyFill="1" applyBorder="1"/>
    <xf numFmtId="0" fontId="0" fillId="5" borderId="11" xfId="0" applyFill="1" applyBorder="1" applyAlignment="1">
      <alignment horizontal="right"/>
    </xf>
    <xf numFmtId="164" fontId="0" fillId="5" borderId="11" xfId="0" applyNumberFormat="1" applyFill="1" applyBorder="1"/>
    <xf numFmtId="0" fontId="0" fillId="5" borderId="11" xfId="0" applyFill="1" applyBorder="1"/>
    <xf numFmtId="0" fontId="5" fillId="6" borderId="11" xfId="0" applyFont="1" applyFill="1" applyBorder="1" applyAlignment="1">
      <alignment horizontal="right"/>
    </xf>
    <xf numFmtId="164" fontId="5" fillId="6" borderId="11" xfId="0" applyNumberFormat="1" applyFont="1" applyFill="1" applyBorder="1"/>
    <xf numFmtId="0" fontId="5" fillId="6" borderId="11" xfId="0" applyFont="1" applyFill="1" applyBorder="1"/>
    <xf numFmtId="0" fontId="0" fillId="5" borderId="12" xfId="0" applyFill="1" applyBorder="1" applyAlignment="1">
      <alignment horizontal="right"/>
    </xf>
    <xf numFmtId="164" fontId="0" fillId="5" borderId="12" xfId="0" applyNumberFormat="1" applyFill="1" applyBorder="1"/>
    <xf numFmtId="0" fontId="0" fillId="5" borderId="12" xfId="0" applyFill="1" applyBorder="1"/>
    <xf numFmtId="0" fontId="0" fillId="0" borderId="13" xfId="0" applyBorder="1"/>
    <xf numFmtId="0" fontId="0" fillId="3" borderId="1" xfId="0" applyFill="1" applyBorder="1"/>
    <xf numFmtId="0" fontId="2" fillId="3" borderId="2" xfId="0" applyFont="1" applyFill="1" applyBorder="1" applyAlignment="1">
      <alignment horizontal="right"/>
    </xf>
    <xf numFmtId="164" fontId="2" fillId="3" borderId="2" xfId="0" applyNumberFormat="1" applyFont="1" applyFill="1" applyBorder="1"/>
    <xf numFmtId="0" fontId="2" fillId="0" borderId="1" xfId="0" applyFont="1" applyBorder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7" fillId="0" borderId="0" xfId="0" applyNumberFormat="1" applyFont="1"/>
    <xf numFmtId="49" fontId="6" fillId="7" borderId="0" xfId="0" applyNumberFormat="1" applyFont="1" applyFill="1" applyAlignment="1">
      <alignment horizontal="left" vertical="center"/>
    </xf>
    <xf numFmtId="49" fontId="0" fillId="0" borderId="0" xfId="0" applyNumberFormat="1"/>
    <xf numFmtId="49" fontId="8" fillId="0" borderId="0" xfId="0" applyNumberFormat="1" applyFont="1" applyAlignment="1">
      <alignment horizontal="left" vertical="center"/>
    </xf>
    <xf numFmtId="8" fontId="0" fillId="3" borderId="5" xfId="0" applyNumberFormat="1" applyFill="1" applyBorder="1"/>
    <xf numFmtId="8" fontId="0" fillId="3" borderId="8" xfId="0" applyNumberFormat="1" applyFill="1" applyBorder="1"/>
    <xf numFmtId="0" fontId="1" fillId="2" borderId="2" xfId="1" applyBorder="1" applyAlignment="1">
      <alignment wrapText="1"/>
    </xf>
    <xf numFmtId="0" fontId="1" fillId="2" borderId="2" xfId="1" applyBorder="1"/>
    <xf numFmtId="0" fontId="9" fillId="0" borderId="0" xfId="0" applyFont="1"/>
    <xf numFmtId="5" fontId="2" fillId="0" borderId="14" xfId="0" applyNumberFormat="1" applyFont="1" applyBorder="1"/>
    <xf numFmtId="2" fontId="0" fillId="0" borderId="0" xfId="0" applyNumberFormat="1"/>
    <xf numFmtId="49" fontId="0" fillId="3" borderId="11" xfId="0" applyNumberFormat="1" applyFill="1" applyBorder="1" applyAlignment="1">
      <alignment horizontal="right"/>
    </xf>
    <xf numFmtId="49" fontId="0" fillId="0" borderId="11" xfId="0" applyNumberFormat="1" applyBorder="1" applyAlignment="1">
      <alignment horizontal="right"/>
    </xf>
    <xf numFmtId="164" fontId="0" fillId="0" borderId="10" xfId="0" applyNumberFormat="1" applyBorder="1"/>
    <xf numFmtId="0" fontId="0" fillId="0" borderId="11" xfId="0" applyBorder="1" applyAlignment="1">
      <alignment horizontal="right"/>
    </xf>
    <xf numFmtId="164" fontId="0" fillId="0" borderId="11" xfId="0" applyNumberFormat="1" applyBorder="1"/>
    <xf numFmtId="0" fontId="5" fillId="0" borderId="11" xfId="0" applyFont="1" applyBorder="1" applyAlignment="1">
      <alignment horizontal="right"/>
    </xf>
    <xf numFmtId="164" fontId="5" fillId="0" borderId="11" xfId="0" applyNumberFormat="1" applyFont="1" applyBorder="1"/>
    <xf numFmtId="0" fontId="0" fillId="0" borderId="12" xfId="0" applyBorder="1" applyAlignment="1">
      <alignment horizontal="right"/>
    </xf>
    <xf numFmtId="164" fontId="0" fillId="0" borderId="12" xfId="0" applyNumberFormat="1" applyBorder="1"/>
  </cellXfs>
  <cellStyles count="2">
    <cellStyle name="60% - Accent3" xfId="1" builtinId="40"/>
    <cellStyle name="Standaard" xfId="0" builtinId="0"/>
  </cellStyles>
  <dxfs count="6">
    <dxf>
      <numFmt numFmtId="32" formatCode="_ &quot;€&quot;\ * #,##0_ ;_ &quot;€&quot;\ * \-#,##0_ ;_ &quot;€&quot;\ * &quot;-&quot;_ ;_ @_ 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general" vertical="bottom" textRotation="0" wrapText="1" indent="0" justifyLastLine="0" shrinkToFit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6703379-A429-473F-A11F-5D3D772C516A}" name="Tabel21314" displayName="Tabel21314" ref="A6:F9" totalsRowShown="0" headerRowDxfId="5" headerRowBorderDxfId="4" headerRowCellStyle="60% - Accent3">
  <tableColumns count="6">
    <tableColumn id="1" xr3:uid="{4FDD6AB0-D89F-40C7-B66D-E318C7968C78}" name="subsidie voor ouders zonder KOT" dataDxfId="3"/>
    <tableColumn id="2" xr3:uid="{16F00D00-3845-49FA-880D-0BAC7D91E02E}" name="D of E: uren per week" dataDxfId="2"/>
    <tableColumn id="4" xr3:uid="{7722B03E-F2D2-4CD5-A90C-303876884D68}" name="F: weken per jaar" dataDxfId="1"/>
    <tableColumn id="5" xr3:uid="{2DA0F314-1D67-43DC-96B2-439CEA4758DF}" name="A of B: aantal kinderen"/>
    <tableColumn id="6" xr3:uid="{F2A7CE8F-35E5-468F-BD17-958FFCD066A4}" name="C: KOT-tarief 2027"/>
    <tableColumn id="7" xr3:uid="{89283374-F21A-440F-9087-475B00438CC3}" name="totaal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F163D-09A9-4CDC-94E5-FCFB2D88EE8A}">
  <dimension ref="A2:P44"/>
  <sheetViews>
    <sheetView tabSelected="1" topLeftCell="A5" workbookViewId="0">
      <selection activeCell="F8" sqref="F8"/>
    </sheetView>
  </sheetViews>
  <sheetFormatPr defaultRowHeight="14.4" x14ac:dyDescent="0.3"/>
  <cols>
    <col min="3" max="3" width="39" customWidth="1"/>
    <col min="4" max="4" width="14.44140625" customWidth="1"/>
    <col min="6" max="6" width="10.109375" bestFit="1" customWidth="1"/>
  </cols>
  <sheetData>
    <row r="2" spans="1:11" ht="21" x14ac:dyDescent="0.4">
      <c r="A2" s="1" t="s">
        <v>0</v>
      </c>
      <c r="B2" s="1"/>
    </row>
    <row r="3" spans="1:11" ht="21" x14ac:dyDescent="0.4">
      <c r="A3" s="1" t="s">
        <v>1</v>
      </c>
      <c r="B3" s="2"/>
    </row>
    <row r="4" spans="1:11" ht="21" x14ac:dyDescent="0.4">
      <c r="A4" s="49"/>
    </row>
    <row r="6" spans="1:11" ht="72" x14ac:dyDescent="0.3">
      <c r="A6" s="3" t="s">
        <v>2</v>
      </c>
      <c r="B6" s="4" t="s">
        <v>3</v>
      </c>
      <c r="C6" s="5" t="s">
        <v>4</v>
      </c>
      <c r="D6" s="6" t="s">
        <v>5</v>
      </c>
      <c r="E6" s="5" t="s">
        <v>6</v>
      </c>
      <c r="F6" s="5" t="s">
        <v>7</v>
      </c>
    </row>
    <row r="7" spans="1:11" ht="43.2" x14ac:dyDescent="0.3">
      <c r="A7" s="7" t="s">
        <v>8</v>
      </c>
      <c r="B7" s="8">
        <v>16</v>
      </c>
      <c r="C7" s="8">
        <v>40</v>
      </c>
      <c r="D7" s="9"/>
      <c r="E7" s="45"/>
      <c r="F7" s="8">
        <f>B7*C7*D7*E7</f>
        <v>0</v>
      </c>
      <c r="K7" s="51"/>
    </row>
    <row r="8" spans="1:11" ht="57.6" x14ac:dyDescent="0.3">
      <c r="A8" s="10" t="s">
        <v>9</v>
      </c>
      <c r="B8" s="11">
        <v>5.33</v>
      </c>
      <c r="C8" s="11">
        <v>40</v>
      </c>
      <c r="D8" s="12"/>
      <c r="E8" s="46"/>
      <c r="F8" s="11">
        <f>B8*C8*D8*E8</f>
        <v>0</v>
      </c>
    </row>
    <row r="9" spans="1:11" x14ac:dyDescent="0.3">
      <c r="A9" s="13"/>
      <c r="B9" s="13"/>
      <c r="C9" s="13"/>
      <c r="D9" s="14"/>
      <c r="E9" s="15" t="s">
        <v>10</v>
      </c>
      <c r="F9" s="16">
        <f>SUM(F7:F8)</f>
        <v>0</v>
      </c>
    </row>
    <row r="11" spans="1:11" ht="86.4" x14ac:dyDescent="0.3">
      <c r="A11" s="47" t="s">
        <v>11</v>
      </c>
      <c r="B11" s="47" t="s">
        <v>12</v>
      </c>
      <c r="C11" s="48" t="s">
        <v>13</v>
      </c>
      <c r="D11" s="48" t="s">
        <v>7</v>
      </c>
    </row>
    <row r="12" spans="1:11" x14ac:dyDescent="0.3">
      <c r="A12" s="52" t="s">
        <v>14</v>
      </c>
      <c r="B12" s="17">
        <v>25000</v>
      </c>
      <c r="C12" s="18"/>
      <c r="D12" s="17">
        <f t="shared" ref="D12:D17" si="0">B12*C12</f>
        <v>0</v>
      </c>
    </row>
    <row r="13" spans="1:11" x14ac:dyDescent="0.3">
      <c r="A13" s="52" t="s">
        <v>15</v>
      </c>
      <c r="B13" s="17">
        <v>30600</v>
      </c>
      <c r="C13" s="18"/>
      <c r="D13" s="17">
        <f t="shared" si="0"/>
        <v>0</v>
      </c>
    </row>
    <row r="14" spans="1:11" x14ac:dyDescent="0.3">
      <c r="A14" s="19" t="s">
        <v>16</v>
      </c>
      <c r="B14" s="20">
        <v>36200</v>
      </c>
      <c r="C14" s="21"/>
      <c r="D14" s="17">
        <f t="shared" si="0"/>
        <v>0</v>
      </c>
    </row>
    <row r="15" spans="1:11" x14ac:dyDescent="0.3">
      <c r="A15" s="22" t="s">
        <v>17</v>
      </c>
      <c r="B15" s="23">
        <v>41800</v>
      </c>
      <c r="C15" s="24"/>
      <c r="D15" s="17">
        <f t="shared" si="0"/>
        <v>0</v>
      </c>
    </row>
    <row r="16" spans="1:11" x14ac:dyDescent="0.3">
      <c r="A16" s="25" t="s">
        <v>18</v>
      </c>
      <c r="B16" s="26">
        <v>47400</v>
      </c>
      <c r="C16" s="27"/>
      <c r="D16" s="17">
        <f t="shared" si="0"/>
        <v>0</v>
      </c>
    </row>
    <row r="17" spans="1:7" x14ac:dyDescent="0.3">
      <c r="A17" s="28" t="s">
        <v>19</v>
      </c>
      <c r="B17" s="29">
        <v>52900</v>
      </c>
      <c r="C17" s="30"/>
      <c r="D17" s="17">
        <f t="shared" si="0"/>
        <v>0</v>
      </c>
    </row>
    <row r="18" spans="1:7" x14ac:dyDescent="0.3">
      <c r="A18" s="31"/>
      <c r="B18" s="32"/>
      <c r="C18" s="33"/>
      <c r="D18" s="34">
        <f>SUM(D12:D17)</f>
        <v>0</v>
      </c>
    </row>
    <row r="20" spans="1:7" x14ac:dyDescent="0.3">
      <c r="C20" s="35" t="s">
        <v>20</v>
      </c>
      <c r="D20" s="50">
        <f>F9+D18</f>
        <v>0</v>
      </c>
    </row>
    <row r="24" spans="1:7" ht="21" x14ac:dyDescent="0.4">
      <c r="A24" s="1" t="s">
        <v>21</v>
      </c>
      <c r="B24" s="36"/>
      <c r="C24" s="36"/>
    </row>
    <row r="25" spans="1:7" x14ac:dyDescent="0.3">
      <c r="A25" s="37" t="s">
        <v>22</v>
      </c>
      <c r="B25" s="38"/>
      <c r="C25" s="38"/>
      <c r="G25" s="39"/>
    </row>
    <row r="26" spans="1:7" x14ac:dyDescent="0.3">
      <c r="A26" s="39" t="s">
        <v>23</v>
      </c>
      <c r="B26" s="38"/>
      <c r="C26" s="38"/>
    </row>
    <row r="27" spans="1:7" x14ac:dyDescent="0.3">
      <c r="A27" s="37" t="s">
        <v>24</v>
      </c>
      <c r="B27" s="39" t="s">
        <v>25</v>
      </c>
      <c r="C27" s="38"/>
    </row>
    <row r="28" spans="1:7" x14ac:dyDescent="0.3">
      <c r="A28" s="37" t="s">
        <v>26</v>
      </c>
      <c r="B28" s="39" t="s">
        <v>27</v>
      </c>
      <c r="C28" s="38"/>
    </row>
    <row r="29" spans="1:7" x14ac:dyDescent="0.3">
      <c r="A29" s="37" t="s">
        <v>28</v>
      </c>
      <c r="B29" s="39" t="s">
        <v>29</v>
      </c>
      <c r="C29" s="38"/>
    </row>
    <row r="30" spans="1:7" x14ac:dyDescent="0.3">
      <c r="A30" s="37" t="s">
        <v>30</v>
      </c>
      <c r="B30" s="39" t="s">
        <v>31</v>
      </c>
      <c r="C30" s="38"/>
    </row>
    <row r="31" spans="1:7" x14ac:dyDescent="0.3">
      <c r="A31" s="37" t="s">
        <v>32</v>
      </c>
      <c r="B31" s="39" t="s">
        <v>33</v>
      </c>
      <c r="C31" s="38"/>
    </row>
    <row r="32" spans="1:7" x14ac:dyDescent="0.3">
      <c r="A32" s="37" t="s">
        <v>34</v>
      </c>
      <c r="B32" s="39" t="s">
        <v>35</v>
      </c>
      <c r="C32" s="38"/>
    </row>
    <row r="33" spans="1:16" x14ac:dyDescent="0.3">
      <c r="A33" s="37" t="s">
        <v>36</v>
      </c>
      <c r="B33" s="39" t="s">
        <v>37</v>
      </c>
      <c r="C33" s="38"/>
    </row>
    <row r="34" spans="1:16" x14ac:dyDescent="0.3">
      <c r="A34" s="37"/>
      <c r="B34" s="39"/>
      <c r="C34" s="38"/>
    </row>
    <row r="35" spans="1:16" x14ac:dyDescent="0.3">
      <c r="A35" s="41"/>
      <c r="B35" s="42" t="s">
        <v>38</v>
      </c>
      <c r="C35" s="43"/>
      <c r="D35" s="42" t="s">
        <v>39</v>
      </c>
      <c r="E35" s="43"/>
      <c r="F35" s="43"/>
      <c r="G35" s="43"/>
      <c r="H35" s="44"/>
      <c r="I35" s="43"/>
      <c r="J35" s="43"/>
      <c r="K35" s="43"/>
      <c r="L35" s="43"/>
      <c r="M35" s="43"/>
      <c r="N35" s="43"/>
      <c r="O35" s="43"/>
      <c r="P35" s="43"/>
    </row>
    <row r="36" spans="1:16" x14ac:dyDescent="0.3">
      <c r="A36" s="41"/>
      <c r="B36" s="53" t="s">
        <v>14</v>
      </c>
      <c r="D36" s="17">
        <v>25000</v>
      </c>
      <c r="E36" s="43"/>
      <c r="F36" s="43"/>
      <c r="G36" s="43"/>
      <c r="H36" s="44"/>
      <c r="I36" s="43"/>
      <c r="J36" s="43"/>
      <c r="K36" s="43"/>
      <c r="L36" s="43"/>
      <c r="M36" s="43"/>
      <c r="N36" s="43"/>
      <c r="O36" s="43"/>
      <c r="P36" s="43"/>
    </row>
    <row r="37" spans="1:16" x14ac:dyDescent="0.3">
      <c r="A37" s="38"/>
      <c r="B37" s="53" t="s">
        <v>15</v>
      </c>
      <c r="D37" s="54">
        <v>30600</v>
      </c>
    </row>
    <row r="38" spans="1:16" x14ac:dyDescent="0.3">
      <c r="A38" s="38"/>
      <c r="B38" s="55" t="s">
        <v>16</v>
      </c>
      <c r="D38" s="56">
        <v>36200</v>
      </c>
    </row>
    <row r="39" spans="1:16" x14ac:dyDescent="0.3">
      <c r="A39" s="38"/>
      <c r="B39" s="55" t="s">
        <v>17</v>
      </c>
      <c r="D39" s="56">
        <v>41800</v>
      </c>
    </row>
    <row r="40" spans="1:16" x14ac:dyDescent="0.3">
      <c r="A40" s="38"/>
      <c r="B40" s="57" t="s">
        <v>18</v>
      </c>
      <c r="D40" s="58">
        <v>47400</v>
      </c>
    </row>
    <row r="41" spans="1:16" x14ac:dyDescent="0.3">
      <c r="A41" s="38"/>
      <c r="B41" s="59" t="s">
        <v>19</v>
      </c>
      <c r="D41" s="60">
        <v>52900</v>
      </c>
    </row>
    <row r="42" spans="1:16" x14ac:dyDescent="0.3">
      <c r="A42" s="37" t="s">
        <v>40</v>
      </c>
      <c r="B42" s="39" t="s">
        <v>41</v>
      </c>
    </row>
    <row r="43" spans="1:16" x14ac:dyDescent="0.3">
      <c r="H43" s="40"/>
      <c r="O43" cm="1">
        <f t="array" aca="1" ref="O43" ca="1">A1:O43</f>
        <v>0</v>
      </c>
    </row>
    <row r="44" spans="1:16" x14ac:dyDescent="0.3">
      <c r="H44" s="40"/>
    </row>
  </sheetData>
  <pageMargins left="0.7" right="0.7" top="0.75" bottom="0.75" header="0.3" footer="0.3"/>
  <ignoredErrors>
    <ignoredError sqref="A15" twoDigitTextYear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B702A72FAF7245951E6235572A4524" ma:contentTypeVersion="25" ma:contentTypeDescription="Create a new document." ma:contentTypeScope="" ma:versionID="f246115c28542a8d154c996e1617aafe">
  <xsd:schema xmlns:xsd="http://www.w3.org/2001/XMLSchema" xmlns:xs="http://www.w3.org/2001/XMLSchema" xmlns:p="http://schemas.microsoft.com/office/2006/metadata/properties" xmlns:ns2="290fe9b1-0e0a-41b2-bff8-0defbac66dfb" xmlns:ns3="020ae2e6-9958-42a1-bf29-9268caa4706c" targetNamespace="http://schemas.microsoft.com/office/2006/metadata/properties" ma:root="true" ma:fieldsID="1bed7bfbcf3ce7e6e8bcddbdf92a8290" ns2:_="" ns3:_="">
    <xsd:import namespace="290fe9b1-0e0a-41b2-bff8-0defbac66dfb"/>
    <xsd:import namespace="020ae2e6-9958-42a1-bf29-9268caa4706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0fe9b1-0e0a-41b2-bff8-0defbac66d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f84d29b-96e8-4f5a-b5c3-ce40b53363ff}" ma:internalName="TaxCatchAll" ma:showField="CatchAllData" ma:web="290fe9b1-0e0a-41b2-bff8-0defbac66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ae2e6-9958-42a1-bf29-9268caa47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0fe9b1-0e0a-41b2-bff8-0defbac66dfb" xsi:nil="true"/>
    <lcf76f155ced4ddcb4097134ff3c332f xmlns="020ae2e6-9958-42a1-bf29-9268caa4706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7F9F95-26DB-40A5-97BA-48C9A0F9C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0fe9b1-0e0a-41b2-bff8-0defbac66dfb"/>
    <ds:schemaRef ds:uri="020ae2e6-9958-42a1-bf29-9268caa470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B5E7C3-6121-459F-9880-41BD56391E40}">
  <ds:schemaRefs>
    <ds:schemaRef ds:uri="http://schemas.microsoft.com/office/2006/metadata/properties"/>
    <ds:schemaRef ds:uri="http://schemas.microsoft.com/office/infopath/2007/PartnerControls"/>
    <ds:schemaRef ds:uri="290fe9b1-0e0a-41b2-bff8-0defbac66dfb"/>
    <ds:schemaRef ds:uri="020ae2e6-9958-42a1-bf29-9268caa4706c"/>
  </ds:schemaRefs>
</ds:datastoreItem>
</file>

<file path=customXml/itemProps3.xml><?xml version="1.0" encoding="utf-8"?>
<ds:datastoreItem xmlns:ds="http://schemas.openxmlformats.org/officeDocument/2006/customXml" ds:itemID="{56B68B07-AC38-4B2F-898C-AD41E5A93A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Arina van Vulpen</dc:creator>
  <cp:keywords/>
  <dc:description/>
  <cp:lastModifiedBy>Marjet van Wageningen</cp:lastModifiedBy>
  <cp:revision/>
  <dcterms:created xsi:type="dcterms:W3CDTF">2024-10-31T09:04:39Z</dcterms:created>
  <dcterms:modified xsi:type="dcterms:W3CDTF">2026-10-01T13:30:56Z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0x010100BCB702A72FAF7245951E6235572A4524</vt:lpwstr>
  </property>
  <property fmtid="{D5CDD505-2E9C-101B-9397-08002B2CF9AE}" pid="3" name="MSIP_Label_36385424-4abe-4cf8-8898-c76487689253_Enabled">
    <vt:lpwstr>true</vt:lpwstr>
  </property>
  <property fmtid="{D5CDD505-2E9C-101B-9397-08002B2CF9AE}" pid="4" name="MSIP_Label_36385424-4abe-4cf8-8898-c76487689253_SetDate">
    <vt:lpwstr>2026-09-07T11:42:54Z</vt:lpwstr>
  </property>
  <property fmtid="{D5CDD505-2E9C-101B-9397-08002B2CF9AE}" pid="5" name="MSIP_Label_36385424-4abe-4cf8-8898-c76487689253_Method">
    <vt:lpwstr>Standard</vt:lpwstr>
  </property>
  <property fmtid="{D5CDD505-2E9C-101B-9397-08002B2CF9AE}" pid="6" name="MSIP_Label_36385424-4abe-4cf8-8898-c76487689253_Name">
    <vt:lpwstr>Bedrijfsvertrouwelijk</vt:lpwstr>
  </property>
  <property fmtid="{D5CDD505-2E9C-101B-9397-08002B2CF9AE}" pid="7" name="MSIP_Label_36385424-4abe-4cf8-8898-c76487689253_SiteId">
    <vt:lpwstr>d9cef3d2-0eb3-4504-b431-80c617bfc930</vt:lpwstr>
  </property>
  <property fmtid="{D5CDD505-2E9C-101B-9397-08002B2CF9AE}" pid="8" name="MSIP_Label_36385424-4abe-4cf8-8898-c76487689253_ActionId">
    <vt:lpwstr>ddd0935b-9075-4307-8342-a2dcef5c5301</vt:lpwstr>
  </property>
  <property fmtid="{D5CDD505-2E9C-101B-9397-08002B2CF9AE}" pid="9" name="MSIP_Label_36385424-4abe-4cf8-8898-c76487689253_ContentBits">
    <vt:lpwstr>0</vt:lpwstr>
  </property>
  <property fmtid="{D5CDD505-2E9C-101B-9397-08002B2CF9AE}" pid="10" name="MSIP_Label_36385424-4abe-4cf8-8898-c76487689253_Tag">
    <vt:lpwstr>10, 3, 0, 1</vt:lpwstr>
  </property>
  <property fmtid="{D5CDD505-2E9C-101B-9397-08002B2CF9AE}" pid="11" name="MediaServiceImageTags">
    <vt:lpwstr/>
  </property>
</Properties>
</file>